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<sst xmlns="http://schemas.openxmlformats.org/spreadsheetml/2006/main" uniqueCount="66">
  <si>
    <r>
      <rPr>
        <sz val="10"/>
        <color indexed="8"/>
        <rFont val="Arial"/>
      </rPr>
      <t xml:space="preserve">This Recruitment Metrics Calculator helps you track </t>
    </r>
    <r>
      <rPr>
        <b val="1"/>
        <sz val="10"/>
        <color indexed="8"/>
        <rFont val="Arial"/>
      </rPr>
      <t>15 key metrics</t>
    </r>
    <r>
      <rPr>
        <sz val="10"/>
        <color indexed="8"/>
        <rFont val="Arial"/>
      </rPr>
      <t xml:space="preserve"> to evaluate your hiring process. For industry standards and to understand the meaning of each metric, please check out the </t>
    </r>
    <r>
      <rPr>
        <sz val="10"/>
        <color indexed="11"/>
        <rFont val="Arial"/>
      </rPr>
      <t>recooty.com/blog/recruting-metrics-to-track/</t>
    </r>
    <r>
      <rPr>
        <sz val="10"/>
        <color indexed="8"/>
        <rFont val="Arial"/>
      </rPr>
      <t xml:space="preserve">
</t>
    </r>
  </si>
  <si>
    <t>Grey Cells:</t>
  </si>
  <si>
    <t xml:space="preserve"> The input cells where you should enter your data. </t>
  </si>
  <si>
    <t>Blue Cells:</t>
  </si>
  <si>
    <t xml:space="preserve"> These will automatically calculate metrics based on your inputs.</t>
  </si>
  <si>
    <t>SOURCING METRICS</t>
  </si>
  <si>
    <t>TIME AND COST METRICS</t>
  </si>
  <si>
    <t>Source of Hire (%)</t>
  </si>
  <si>
    <t>Time to Fill (days)</t>
  </si>
  <si>
    <t>Number of hires from a source</t>
  </si>
  <si>
    <t>Total number of days to fill all positions</t>
  </si>
  <si>
    <t>Total number of hires</t>
  </si>
  <si>
    <t>Total number of positions filled</t>
  </si>
  <si>
    <t>Source of hire rate</t>
  </si>
  <si>
    <t>Time to fill</t>
  </si>
  <si>
    <t>Sourcing Channel Effectiveness (%)</t>
  </si>
  <si>
    <t>Time to Hire (days)</t>
  </si>
  <si>
    <t>Number of qualified candidates from a source</t>
  </si>
  <si>
    <t>Day the candidate accepted the offer</t>
  </si>
  <si>
    <t>Total number of candidates from that source</t>
  </si>
  <si>
    <t>Day the candidate entered the pipeline</t>
  </si>
  <si>
    <t>Sourcing channel effectiveness</t>
  </si>
  <si>
    <t>Time to hire</t>
  </si>
  <si>
    <t>Total cost for a recruitment channel</t>
  </si>
  <si>
    <t>Total internal recruiting costs</t>
  </si>
  <si>
    <t>Number of hires from that channel</t>
  </si>
  <si>
    <t>Total external recruiting costs</t>
  </si>
  <si>
    <t>Sourcing channel cost</t>
  </si>
  <si>
    <t>Cost per hire</t>
  </si>
  <si>
    <t>CANDIDATE EXPERIENCE METRICS</t>
  </si>
  <si>
    <t>HIRING QUALITY METRICS</t>
  </si>
  <si>
    <t>Candidate Net Promoter Score (CNPS)</t>
  </si>
  <si>
    <t>Quality of Hire (QoH)</t>
  </si>
  <si>
    <t>Percentage of promoters</t>
  </si>
  <si>
    <t>Attribute 1 (Performance, Retention, etc.)</t>
  </si>
  <si>
    <t>Percentage of detractors</t>
  </si>
  <si>
    <t>Attribute 2</t>
  </si>
  <si>
    <t>Candidate NPS</t>
  </si>
  <si>
    <t>Attribute 3</t>
  </si>
  <si>
    <t>Total number of attributes considered</t>
  </si>
  <si>
    <t>Quality of Hire</t>
  </si>
  <si>
    <t>Application Completion Rate (%)</t>
  </si>
  <si>
    <t>First-Year Attrition (%)</t>
  </si>
  <si>
    <t>Number of submitted applications</t>
  </si>
  <si>
    <t>Number of employees leaving within one year</t>
  </si>
  <si>
    <t>Total number of candidates who started an application</t>
  </si>
  <si>
    <t>Total number of hires in that year</t>
  </si>
  <si>
    <t>Application completion rate</t>
  </si>
  <si>
    <t>First-year attrition (%)</t>
  </si>
  <si>
    <t>OFFER &amp; SELECTION METRICS</t>
  </si>
  <si>
    <t>PIPELINE &amp; INTERVIEWS METRICS</t>
  </si>
  <si>
    <t>Offer Acceptance Rate (%)</t>
  </si>
  <si>
    <t>Applicants per Role</t>
  </si>
  <si>
    <t>Number of accepted offers</t>
  </si>
  <si>
    <t>Total number of applicants</t>
  </si>
  <si>
    <t>Number of job offers made</t>
  </si>
  <si>
    <t>Total number of job openings</t>
  </si>
  <si>
    <t>Offer acceptance rate</t>
  </si>
  <si>
    <t>Applicant-to-Hire Ratio</t>
  </si>
  <si>
    <t>Total number of applications</t>
  </si>
  <si>
    <t>Interview-to-Hire Ratio</t>
  </si>
  <si>
    <t>Total number of interviews</t>
  </si>
  <si>
    <t>Candidate Call Back Rate (%)</t>
  </si>
  <si>
    <t>Number of callbacks</t>
  </si>
  <si>
    <t>Total number of candidates screened or interviewed</t>
  </si>
  <si>
    <t>Candidate Call Back Rate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</si>
</sst>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[$$-409] #,##0"/>
  </numFmts>
  <fonts count="11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sz val="10"/>
      <color indexed="11"/>
      <name val="Arial"/>
    </font>
    <font>
      <b val="1"/>
      <sz val="14"/>
      <color indexed="9"/>
      <name val="Inter"/>
    </font>
    <font>
      <b val="1"/>
      <sz val="14"/>
      <color indexed="8"/>
      <name val="Inter"/>
    </font>
    <font>
      <b val="1"/>
      <sz val="10"/>
      <color indexed="8"/>
      <name val="Inter"/>
    </font>
    <font>
      <sz val="10"/>
      <color indexed="8"/>
      <name val="Inter"/>
    </font>
    <font>
      <b val="1"/>
      <sz val="14"/>
      <color indexed="17"/>
      <name val="Inter"/>
    </font>
    <font>
      <sz val="10"/>
      <color indexed="17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horizontal="center" vertical="bottom"/>
    </xf>
    <xf numFmtId="49" fontId="0" fillId="2" borderId="2" applyNumberFormat="1" applyFont="1" applyFill="1" applyBorder="1" applyAlignment="1" applyProtection="0">
      <alignment horizontal="center" vertical="top" wrapText="1"/>
    </xf>
    <xf numFmtId="0" fontId="0" fillId="2" borderId="1" applyNumberFormat="0" applyFont="1" applyFill="1" applyBorder="1" applyAlignment="1" applyProtection="0">
      <alignment horizontal="center" vertical="top"/>
    </xf>
    <xf numFmtId="49" fontId="3" fillId="3" borderId="3" applyNumberFormat="1" applyFont="1" applyFill="1" applyBorder="1" applyAlignment="1" applyProtection="0">
      <alignment horizontal="center" vertical="bottom" wrapText="1"/>
    </xf>
    <xf numFmtId="49" fontId="0" fillId="2" borderId="4" applyNumberFormat="1" applyFont="1" applyFill="1" applyBorder="1" applyAlignment="1" applyProtection="0">
      <alignment horizontal="left" vertical="bottom"/>
    </xf>
    <xf numFmtId="0" fontId="0" fillId="2" borderId="1" applyNumberFormat="0" applyFont="1" applyFill="1" applyBorder="1" applyAlignment="1" applyProtection="0">
      <alignment horizontal="left" vertical="bottom"/>
    </xf>
    <xf numFmtId="49" fontId="3" fillId="4" borderId="3" applyNumberFormat="1" applyFont="1" applyFill="1" applyBorder="1" applyAlignment="1" applyProtection="0">
      <alignment horizontal="center" vertical="bottom"/>
    </xf>
    <xf numFmtId="0" fontId="3" fillId="2" borderId="3" applyNumberFormat="0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horizontal="left" vertical="bottom"/>
    </xf>
    <xf numFmtId="0" fontId="0" fillId="2" borderId="2" applyNumberFormat="0" applyFont="1" applyFill="1" applyBorder="1" applyAlignment="1" applyProtection="0">
      <alignment horizontal="left" vertical="bottom"/>
    </xf>
    <xf numFmtId="49" fontId="5" fillId="5" borderId="3" applyNumberFormat="1" applyFont="1" applyFill="1" applyBorder="1" applyAlignment="1" applyProtection="0">
      <alignment horizontal="center" vertical="bottom" wrapText="1"/>
    </xf>
    <xf numFmtId="0" fontId="0" fillId="2" borderId="5" applyNumberFormat="0" applyFont="1" applyFill="1" applyBorder="1" applyAlignment="1" applyProtection="0">
      <alignment vertical="bottom"/>
    </xf>
    <xf numFmtId="0" fontId="6" fillId="2" borderId="3" applyNumberFormat="0" applyFont="1" applyFill="1" applyBorder="1" applyAlignment="1" applyProtection="0">
      <alignment horizontal="left" vertical="bottom" wrapText="1"/>
    </xf>
    <xf numFmtId="0" fontId="0" fillId="2" borderId="6" applyNumberFormat="0" applyFont="1" applyFill="1" applyBorder="1" applyAlignment="1" applyProtection="0">
      <alignment vertical="bottom"/>
    </xf>
    <xf numFmtId="49" fontId="7" fillId="2" borderId="3" applyNumberFormat="1" applyFont="1" applyFill="1" applyBorder="1" applyAlignment="1" applyProtection="0">
      <alignment horizontal="center" vertical="bottom" wrapText="1"/>
    </xf>
    <xf numFmtId="0" fontId="7" fillId="2" borderId="3" applyNumberFormat="0" applyFont="1" applyFill="1" applyBorder="1" applyAlignment="1" applyProtection="0">
      <alignment horizontal="center" vertical="bottom" wrapText="1"/>
    </xf>
    <xf numFmtId="0" fontId="7" fillId="2" borderId="3" applyNumberFormat="0" applyFont="1" applyFill="1" applyBorder="1" applyAlignment="1" applyProtection="0">
      <alignment horizontal="left" vertical="bottom" wrapText="1"/>
    </xf>
    <xf numFmtId="49" fontId="8" fillId="2" borderId="3" applyNumberFormat="1" applyFont="1" applyFill="1" applyBorder="1" applyAlignment="1" applyProtection="0">
      <alignment horizontal="left" vertical="bottom" wrapText="1"/>
    </xf>
    <xf numFmtId="0" fontId="8" fillId="3" borderId="3" applyNumberFormat="1" applyFont="1" applyFill="1" applyBorder="1" applyAlignment="1" applyProtection="0">
      <alignment horizontal="left" vertical="bottom" wrapText="1"/>
    </xf>
    <xf numFmtId="0" fontId="8" fillId="2" borderId="3" applyNumberFormat="0" applyFont="1" applyFill="1" applyBorder="1" applyAlignment="1" applyProtection="0">
      <alignment horizontal="left" vertical="bottom" wrapText="1"/>
    </xf>
    <xf numFmtId="49" fontId="7" fillId="4" borderId="3" applyNumberFormat="1" applyFont="1" applyFill="1" applyBorder="1" applyAlignment="1" applyProtection="0">
      <alignment horizontal="left" vertical="bottom" wrapText="1"/>
    </xf>
    <xf numFmtId="0" fontId="7" fillId="4" borderId="3" applyNumberFormat="1" applyFont="1" applyFill="1" applyBorder="1" applyAlignment="1" applyProtection="0">
      <alignment horizontal="left" vertical="bottom" wrapText="1"/>
    </xf>
    <xf numFmtId="49" fontId="8" fillId="4" borderId="3" applyNumberFormat="1" applyFont="1" applyFill="1" applyBorder="1" applyAlignment="1" applyProtection="0">
      <alignment horizontal="left" vertical="bottom" wrapText="1"/>
    </xf>
    <xf numFmtId="0" fontId="8" fillId="6" borderId="3" applyNumberFormat="0" applyFont="1" applyFill="1" applyBorder="1" applyAlignment="1" applyProtection="0">
      <alignment horizontal="center" vertical="bottom" wrapText="1"/>
    </xf>
    <xf numFmtId="0" fontId="8" fillId="2" borderId="3" applyNumberFormat="0" applyFont="1" applyFill="1" applyBorder="1" applyAlignment="1" applyProtection="0">
      <alignment horizontal="center" vertical="bottom" wrapText="1"/>
    </xf>
    <xf numFmtId="49" fontId="7" fillId="2" borderId="3" applyNumberFormat="1" applyFont="1" applyFill="1" applyBorder="1" applyAlignment="1" applyProtection="0">
      <alignment horizontal="left" vertical="bottom" wrapText="1"/>
    </xf>
    <xf numFmtId="0" fontId="3" fillId="2" borderId="3" applyNumberFormat="0" applyFont="1" applyFill="1" applyBorder="1" applyAlignment="1" applyProtection="0">
      <alignment horizontal="left" vertical="bottom"/>
    </xf>
    <xf numFmtId="14" fontId="8" fillId="3" borderId="3" applyNumberFormat="1" applyFont="1" applyFill="1" applyBorder="1" applyAlignment="1" applyProtection="0">
      <alignment horizontal="left" vertical="bottom" wrapText="1"/>
    </xf>
    <xf numFmtId="0" fontId="7" fillId="4" borderId="3" applyNumberFormat="0" applyFont="1" applyFill="1" applyBorder="1" applyAlignment="1" applyProtection="0">
      <alignment horizontal="left" vertical="bottom" wrapText="1"/>
    </xf>
    <xf numFmtId="59" fontId="8" fillId="3" borderId="3" applyNumberFormat="1" applyFont="1" applyFill="1" applyBorder="1" applyAlignment="1" applyProtection="0">
      <alignment horizontal="left" vertical="bottom" wrapText="1"/>
    </xf>
    <xf numFmtId="59" fontId="7" fillId="4" borderId="3" applyNumberFormat="1" applyFont="1" applyFill="1" applyBorder="1" applyAlignment="1" applyProtection="0">
      <alignment horizontal="left" vertical="bottom" wrapText="1"/>
    </xf>
    <xf numFmtId="0" fontId="0" fillId="6" borderId="3" applyNumberFormat="0" applyFont="1" applyFill="1" applyBorder="1" applyAlignment="1" applyProtection="0">
      <alignment vertical="bottom"/>
    </xf>
    <xf numFmtId="0" fontId="3" fillId="6" borderId="3" applyNumberFormat="0" applyFont="1" applyFill="1" applyBorder="1" applyAlignment="1" applyProtection="0">
      <alignment horizontal="left" vertical="bottom"/>
    </xf>
    <xf numFmtId="0" fontId="0" fillId="2" borderId="3" applyNumberFormat="0" applyFont="1" applyFill="1" applyBorder="1" applyAlignment="1" applyProtection="0">
      <alignment vertical="bottom"/>
    </xf>
    <xf numFmtId="0" fontId="5" fillId="2" borderId="3" applyNumberFormat="0" applyFont="1" applyFill="1" applyBorder="1" applyAlignment="1" applyProtection="0">
      <alignment horizontal="left" vertical="bottom" wrapText="1"/>
    </xf>
    <xf numFmtId="0" fontId="0" fillId="2" borderId="7" applyNumberFormat="0" applyFont="1" applyFill="1" applyBorder="1" applyAlignment="1" applyProtection="0">
      <alignment vertical="bottom"/>
    </xf>
    <xf numFmtId="9" fontId="8" fillId="3" borderId="3" applyNumberFormat="1" applyFont="1" applyFill="1" applyBorder="1" applyAlignment="1" applyProtection="0">
      <alignment horizontal="left" vertical="bottom" wrapText="1"/>
    </xf>
    <xf numFmtId="0" fontId="7" fillId="3" borderId="3" applyNumberFormat="1" applyFont="1" applyFill="1" applyBorder="1" applyAlignment="1" applyProtection="0">
      <alignment horizontal="left" vertical="bottom" wrapText="1"/>
    </xf>
    <xf numFmtId="9" fontId="0" fillId="3" borderId="3" applyNumberFormat="1" applyFont="1" applyFill="1" applyBorder="1" applyAlignment="1" applyProtection="0">
      <alignment horizontal="left" vertical="bottom"/>
    </xf>
    <xf numFmtId="9" fontId="7" fillId="4" borderId="3" applyNumberFormat="1" applyFont="1" applyFill="1" applyBorder="1" applyAlignment="1" applyProtection="0">
      <alignment horizontal="left" vertical="bottom" wrapText="1"/>
    </xf>
    <xf numFmtId="0" fontId="0" fillId="3" borderId="3" applyNumberFormat="1" applyFont="1" applyFill="1" applyBorder="1" applyAlignment="1" applyProtection="0">
      <alignment horizontal="left" vertical="bottom"/>
    </xf>
    <xf numFmtId="49" fontId="7" fillId="7" borderId="3" applyNumberFormat="1" applyFont="1" applyFill="1" applyBorder="1" applyAlignment="1" applyProtection="0">
      <alignment horizontal="left" vertical="bottom" wrapText="1"/>
    </xf>
    <xf numFmtId="0" fontId="3" fillId="7" borderId="3" applyNumberFormat="1" applyFont="1" applyFill="1" applyBorder="1" applyAlignment="1" applyProtection="0">
      <alignment horizontal="left" vertical="bottom"/>
    </xf>
    <xf numFmtId="0" fontId="7" fillId="7" borderId="3" applyNumberFormat="1" applyFont="1" applyFill="1" applyBorder="1" applyAlignment="1" applyProtection="0">
      <alignment horizontal="left" vertical="bottom" wrapText="1"/>
    </xf>
    <xf numFmtId="0" fontId="9" fillId="2" borderId="3" applyNumberFormat="0" applyFont="1" applyFill="1" applyBorder="1" applyAlignment="1" applyProtection="0">
      <alignment horizontal="left" vertical="bottom" wrapText="1"/>
    </xf>
    <xf numFmtId="0" fontId="10" fillId="6" borderId="3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7" fillId="6" borderId="3" applyNumberFormat="0" applyFont="1" applyFill="1" applyBorder="1" applyAlignment="1" applyProtection="0">
      <alignment horizontal="left"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174a9f"/>
      <rgbColor rgb="ffd8d8d8"/>
      <rgbColor rgb="ffa5c0ee"/>
      <rgbColor rgb="ff3d85c6"/>
      <rgbColor rgb="ff0b5394"/>
      <rgbColor rgb="ff9fc5e8"/>
      <rgbColor rgb="ff1c458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s://recooty.com" TargetMode="External"/><Relationship Id="rId2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1563370</xdr:colOff>
      <xdr:row>0</xdr:row>
      <xdr:rowOff>135890</xdr:rowOff>
    </xdr:from>
    <xdr:to>
      <xdr:col>3</xdr:col>
      <xdr:colOff>661670</xdr:colOff>
      <xdr:row>0</xdr:row>
      <xdr:rowOff>478790</xdr:rowOff>
    </xdr:to>
    <xdr:pic>
      <xdr:nvPicPr>
        <xdr:cNvPr id="2" name="Picture 1" descr="Picture 1">
          <a:hlinkClick r:id="rId1" invalidUrl="" action="" tgtFrame="" tooltip="" history="1" highlightClick="0" endSnd="0"/>
        </xdr:cNvPr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5246369" y="135890"/>
          <a:ext cx="1714501" cy="342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F63D5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12.6667" defaultRowHeight="15" customHeight="1" outlineLevelRow="0" outlineLevelCol="0"/>
  <cols>
    <col min="1" max="1" width="48.3516" style="1" customWidth="1"/>
    <col min="2" max="2" width="28.8516" style="1" customWidth="1"/>
    <col min="3" max="3" width="5.5" style="1" customWidth="1"/>
    <col min="4" max="4" width="40.3516" style="1" customWidth="1"/>
    <col min="5" max="5" width="22.3516" style="1" customWidth="1"/>
    <col min="6" max="16384" width="12.6719" style="1" customWidth="1"/>
  </cols>
  <sheetData>
    <row r="1" ht="47.5" customHeight="1">
      <c r="A1" s="2"/>
      <c r="B1" s="2"/>
      <c r="C1" s="2"/>
      <c r="D1" s="2"/>
      <c r="E1" s="2"/>
    </row>
    <row r="2" ht="28.5" customHeight="1">
      <c r="A2" t="s" s="3">
        <v>0</v>
      </c>
      <c r="B2" s="4"/>
      <c r="C2" s="4"/>
      <c r="D2" s="4"/>
      <c r="E2" s="4"/>
    </row>
    <row r="3" ht="21" customHeight="1">
      <c r="A3" t="s" s="5">
        <v>1</v>
      </c>
      <c r="B3" t="s" s="6">
        <v>2</v>
      </c>
      <c r="C3" s="7"/>
      <c r="D3" s="7"/>
      <c r="E3" s="7"/>
    </row>
    <row r="4" ht="20" customHeight="1">
      <c r="A4" t="s" s="8">
        <v>3</v>
      </c>
      <c r="B4" t="s" s="6">
        <v>4</v>
      </c>
      <c r="C4" s="7"/>
      <c r="D4" s="7"/>
      <c r="E4" s="7"/>
    </row>
    <row r="5" ht="20" customHeight="1">
      <c r="A5" s="9"/>
      <c r="B5" s="10"/>
      <c r="C5" s="11"/>
      <c r="D5" s="11"/>
      <c r="E5" s="7"/>
    </row>
    <row r="6" ht="18" customHeight="1">
      <c r="A6" t="s" s="12">
        <v>5</v>
      </c>
      <c r="B6" s="13"/>
      <c r="C6" s="14"/>
      <c r="D6" t="s" s="12">
        <v>6</v>
      </c>
      <c r="E6" s="15"/>
    </row>
    <row r="7" ht="13" customHeight="1">
      <c r="A7" t="s" s="16">
        <v>7</v>
      </c>
      <c r="B7" s="17"/>
      <c r="C7" s="18"/>
      <c r="D7" t="s" s="16">
        <v>8</v>
      </c>
      <c r="E7" s="17"/>
    </row>
    <row r="8" ht="12.5" customHeight="1">
      <c r="A8" t="s" s="19">
        <v>9</v>
      </c>
      <c r="B8" s="20">
        <v>30</v>
      </c>
      <c r="C8" s="21"/>
      <c r="D8" t="s" s="19">
        <v>10</v>
      </c>
      <c r="E8" s="20">
        <v>45</v>
      </c>
    </row>
    <row r="9" ht="12.5" customHeight="1">
      <c r="A9" t="s" s="19">
        <v>11</v>
      </c>
      <c r="B9" s="20">
        <v>100</v>
      </c>
      <c r="C9" s="21"/>
      <c r="D9" t="s" s="19">
        <v>12</v>
      </c>
      <c r="E9" s="20">
        <v>12</v>
      </c>
    </row>
    <row r="10" ht="13" customHeight="1">
      <c r="A10" t="s" s="22">
        <v>13</v>
      </c>
      <c r="B10" s="23">
        <f>(B8/B9)*100</f>
        <v>30</v>
      </c>
      <c r="C10" s="21"/>
      <c r="D10" t="s" s="24">
        <v>14</v>
      </c>
      <c r="E10" s="23">
        <f>E8/E9</f>
        <v>3.75</v>
      </c>
    </row>
    <row r="11" ht="12.5" customHeight="1">
      <c r="A11" s="25"/>
      <c r="B11" s="25"/>
      <c r="C11" s="26"/>
      <c r="D11" s="25"/>
      <c r="E11" s="25"/>
    </row>
    <row r="12" ht="13" customHeight="1">
      <c r="A12" t="s" s="16">
        <v>15</v>
      </c>
      <c r="B12" s="17"/>
      <c r="C12" s="18"/>
      <c r="D12" t="s" s="27">
        <v>16</v>
      </c>
      <c r="E12" s="28"/>
    </row>
    <row r="13" ht="12.5" customHeight="1">
      <c r="A13" t="s" s="19">
        <v>17</v>
      </c>
      <c r="B13" s="20">
        <v>25</v>
      </c>
      <c r="C13" s="21"/>
      <c r="D13" t="s" s="19">
        <v>18</v>
      </c>
      <c r="E13" s="29">
        <v>45741</v>
      </c>
    </row>
    <row r="14" ht="12.5" customHeight="1">
      <c r="A14" t="s" s="19">
        <v>19</v>
      </c>
      <c r="B14" s="20">
        <v>50</v>
      </c>
      <c r="C14" s="21"/>
      <c r="D14" t="s" s="19">
        <v>20</v>
      </c>
      <c r="E14" s="29">
        <v>45721</v>
      </c>
    </row>
    <row r="15" ht="13" customHeight="1">
      <c r="A15" t="s" s="22">
        <v>21</v>
      </c>
      <c r="B15" s="23">
        <f>(B13/B14)*100</f>
        <v>50</v>
      </c>
      <c r="C15" s="21"/>
      <c r="D15" t="s" s="22">
        <v>22</v>
      </c>
      <c r="E15" s="30">
        <f>E13-E14</f>
        <v>20</v>
      </c>
    </row>
    <row r="16" ht="12.5" customHeight="1">
      <c r="A16" s="25"/>
      <c r="B16" s="25"/>
      <c r="C16" s="26"/>
      <c r="D16" s="25"/>
      <c r="E16" s="25"/>
    </row>
    <row r="17" ht="13" customHeight="1">
      <c r="A17" t="s" s="27">
        <v>23</v>
      </c>
      <c r="B17" s="31">
        <v>5000</v>
      </c>
      <c r="C17" s="21"/>
      <c r="D17" t="s" s="19">
        <v>24</v>
      </c>
      <c r="E17" s="31">
        <v>40000</v>
      </c>
    </row>
    <row r="18" ht="12.5" customHeight="1">
      <c r="A18" t="s" s="19">
        <v>25</v>
      </c>
      <c r="B18" s="20">
        <v>10</v>
      </c>
      <c r="C18" s="21"/>
      <c r="D18" t="s" s="19">
        <v>26</v>
      </c>
      <c r="E18" s="31">
        <v>20000</v>
      </c>
    </row>
    <row r="19" ht="13" customHeight="1">
      <c r="A19" t="s" s="22">
        <v>27</v>
      </c>
      <c r="B19" s="32">
        <f>B17/B18</f>
        <v>500</v>
      </c>
      <c r="C19" s="21"/>
      <c r="D19" t="s" s="19">
        <v>11</v>
      </c>
      <c r="E19" s="20">
        <v>10</v>
      </c>
    </row>
    <row r="20" ht="13" customHeight="1">
      <c r="A20" s="33"/>
      <c r="B20" s="34"/>
      <c r="C20" s="21"/>
      <c r="D20" t="s" s="22">
        <v>28</v>
      </c>
      <c r="E20" s="32">
        <f>(E17+E18)/E19</f>
        <v>6000</v>
      </c>
    </row>
    <row r="21" ht="12.5" customHeight="1">
      <c r="A21" s="33"/>
      <c r="B21" s="33"/>
      <c r="C21" s="35"/>
      <c r="D21" s="33"/>
      <c r="E21" s="33"/>
    </row>
    <row r="22" ht="18" customHeight="1">
      <c r="A22" t="s" s="12">
        <v>29</v>
      </c>
      <c r="B22" s="35"/>
      <c r="C22" s="36"/>
      <c r="D22" t="s" s="12">
        <v>30</v>
      </c>
      <c r="E22" s="37"/>
    </row>
    <row r="23" ht="13" customHeight="1">
      <c r="A23" t="s" s="27">
        <v>31</v>
      </c>
      <c r="B23" s="18"/>
      <c r="C23" s="18"/>
      <c r="D23" t="s" s="27">
        <v>32</v>
      </c>
      <c r="E23" s="15"/>
    </row>
    <row r="24" ht="13" customHeight="1">
      <c r="A24" t="s" s="19">
        <v>33</v>
      </c>
      <c r="B24" s="38">
        <v>0.4</v>
      </c>
      <c r="C24" s="21"/>
      <c r="D24" t="s" s="19">
        <v>34</v>
      </c>
      <c r="E24" s="39">
        <v>5</v>
      </c>
    </row>
    <row r="25" ht="13" customHeight="1">
      <c r="A25" t="s" s="19">
        <v>35</v>
      </c>
      <c r="B25" s="40">
        <v>0.2</v>
      </c>
      <c r="C25" s="21"/>
      <c r="D25" t="s" s="19">
        <v>36</v>
      </c>
      <c r="E25" s="39">
        <v>7</v>
      </c>
    </row>
    <row r="26" ht="13" customHeight="1">
      <c r="A26" t="s" s="22">
        <v>37</v>
      </c>
      <c r="B26" s="41">
        <f>(B24-B25)*100</f>
        <v>20</v>
      </c>
      <c r="C26" s="21"/>
      <c r="D26" t="s" s="19">
        <v>38</v>
      </c>
      <c r="E26" s="39">
        <v>6</v>
      </c>
    </row>
    <row r="27" ht="13" customHeight="1">
      <c r="A27" s="33"/>
      <c r="B27" s="33"/>
      <c r="C27" s="21"/>
      <c r="D27" t="s" s="19">
        <v>39</v>
      </c>
      <c r="E27" s="39">
        <v>3</v>
      </c>
    </row>
    <row r="28" ht="13" customHeight="1">
      <c r="A28" s="33"/>
      <c r="B28" s="33"/>
      <c r="C28" s="21"/>
      <c r="D28" t="s" s="22">
        <v>40</v>
      </c>
      <c r="E28" s="23">
        <f>(E24+E25+E26)/E27</f>
        <v>6</v>
      </c>
    </row>
    <row r="29" ht="13" customHeight="1">
      <c r="A29" s="33"/>
      <c r="B29" s="33"/>
      <c r="C29" s="18"/>
      <c r="D29" s="33"/>
      <c r="E29" s="33"/>
    </row>
    <row r="30" ht="22.5" customHeight="1">
      <c r="A30" t="s" s="27">
        <v>41</v>
      </c>
      <c r="B30" s="18"/>
      <c r="C30" s="26"/>
      <c r="D30" t="s" s="27">
        <v>42</v>
      </c>
      <c r="E30" s="26"/>
    </row>
    <row r="31" ht="18.75" customHeight="1">
      <c r="A31" t="s" s="19">
        <v>43</v>
      </c>
      <c r="B31" s="20">
        <v>400</v>
      </c>
      <c r="C31" s="21"/>
      <c r="D31" t="s" s="19">
        <v>44</v>
      </c>
      <c r="E31" s="20">
        <v>10</v>
      </c>
    </row>
    <row r="32" ht="12.5" customHeight="1">
      <c r="A32" t="s" s="19">
        <v>45</v>
      </c>
      <c r="B32" s="42">
        <v>600</v>
      </c>
      <c r="C32" s="21"/>
      <c r="D32" t="s" s="19">
        <v>46</v>
      </c>
      <c r="E32" s="20">
        <v>100</v>
      </c>
    </row>
    <row r="33" ht="13" customHeight="1">
      <c r="A33" t="s" s="43">
        <v>47</v>
      </c>
      <c r="B33" s="44">
        <f>(B31/B32)*100</f>
        <v>66.6666666666667</v>
      </c>
      <c r="C33" s="21"/>
      <c r="D33" t="s" s="43">
        <v>48</v>
      </c>
      <c r="E33" s="45">
        <f>(E31/E32)*100</f>
        <v>10</v>
      </c>
    </row>
    <row r="34" ht="18" customHeight="1">
      <c r="A34" s="33"/>
      <c r="B34" s="33"/>
      <c r="C34" s="46"/>
      <c r="D34" s="47"/>
      <c r="E34" s="47"/>
    </row>
    <row r="35" ht="14" customHeight="1">
      <c r="A35" t="s" s="12">
        <v>49</v>
      </c>
      <c r="B35" s="48"/>
      <c r="C35" s="18"/>
      <c r="D35" t="s" s="12">
        <v>50</v>
      </c>
      <c r="E35" s="37"/>
    </row>
    <row r="36" ht="13" customHeight="1">
      <c r="A36" t="s" s="27">
        <v>51</v>
      </c>
      <c r="B36" s="13"/>
      <c r="C36" s="26"/>
      <c r="D36" t="s" s="27">
        <v>52</v>
      </c>
      <c r="E36" s="15"/>
    </row>
    <row r="37" ht="13" customHeight="1">
      <c r="A37" t="s" s="19">
        <v>53</v>
      </c>
      <c r="B37" s="39">
        <v>25</v>
      </c>
      <c r="C37" s="21"/>
      <c r="D37" t="s" s="19">
        <v>54</v>
      </c>
      <c r="E37" s="39">
        <v>500</v>
      </c>
    </row>
    <row r="38" ht="13" customHeight="1">
      <c r="A38" t="s" s="19">
        <v>55</v>
      </c>
      <c r="B38" s="39">
        <v>30</v>
      </c>
      <c r="C38" s="21"/>
      <c r="D38" t="s" s="19">
        <v>56</v>
      </c>
      <c r="E38" s="39">
        <v>10</v>
      </c>
    </row>
    <row r="39" ht="13" customHeight="1">
      <c r="A39" t="s" s="43">
        <v>57</v>
      </c>
      <c r="B39" s="45">
        <f>(B37/B38)*100</f>
        <v>83.3333333333333</v>
      </c>
      <c r="C39" s="21"/>
      <c r="D39" t="s" s="43">
        <v>52</v>
      </c>
      <c r="E39" s="45">
        <f>E37/E38</f>
        <v>50</v>
      </c>
    </row>
    <row r="40" ht="13" customHeight="1">
      <c r="A40" s="33"/>
      <c r="B40" s="33"/>
      <c r="C40" s="18"/>
      <c r="D40" s="33"/>
      <c r="E40" s="33"/>
    </row>
    <row r="41" ht="13" customHeight="1">
      <c r="A41" s="35"/>
      <c r="B41" s="35"/>
      <c r="C41" s="26"/>
      <c r="D41" t="s" s="27">
        <v>58</v>
      </c>
      <c r="E41" s="49"/>
    </row>
    <row r="42" ht="13" customHeight="1">
      <c r="A42" s="35"/>
      <c r="B42" s="35"/>
      <c r="C42" s="21"/>
      <c r="D42" t="s" s="19">
        <v>59</v>
      </c>
      <c r="E42" s="39">
        <v>1000</v>
      </c>
    </row>
    <row r="43" ht="13" customHeight="1">
      <c r="A43" s="35"/>
      <c r="B43" s="35"/>
      <c r="C43" s="21"/>
      <c r="D43" t="s" s="19">
        <v>11</v>
      </c>
      <c r="E43" s="39">
        <v>50</v>
      </c>
    </row>
    <row r="44" ht="13" customHeight="1">
      <c r="A44" s="35"/>
      <c r="B44" s="35"/>
      <c r="C44" s="18"/>
      <c r="D44" t="s" s="43">
        <v>58</v>
      </c>
      <c r="E44" s="45">
        <f>E42/E43</f>
        <v>20</v>
      </c>
    </row>
    <row r="45" ht="13" customHeight="1">
      <c r="A45" s="35"/>
      <c r="B45" s="35"/>
      <c r="C45" s="26"/>
      <c r="D45" s="50"/>
      <c r="E45" s="33"/>
    </row>
    <row r="46" ht="13" customHeight="1">
      <c r="A46" s="35"/>
      <c r="B46" s="35"/>
      <c r="C46" s="26"/>
      <c r="D46" t="s" s="27">
        <v>60</v>
      </c>
      <c r="E46" s="49"/>
    </row>
    <row r="47" ht="13" customHeight="1">
      <c r="A47" s="35"/>
      <c r="B47" s="35"/>
      <c r="C47" s="21"/>
      <c r="D47" t="s" s="19">
        <v>61</v>
      </c>
      <c r="E47" s="39">
        <v>100</v>
      </c>
    </row>
    <row r="48" ht="13" customHeight="1">
      <c r="A48" s="35"/>
      <c r="B48" s="35"/>
      <c r="C48" s="21"/>
      <c r="D48" t="s" s="19">
        <v>11</v>
      </c>
      <c r="E48" s="39">
        <v>20</v>
      </c>
    </row>
    <row r="49" ht="13" customHeight="1">
      <c r="A49" s="35"/>
      <c r="B49" s="35"/>
      <c r="C49" s="18"/>
      <c r="D49" t="s" s="43">
        <v>60</v>
      </c>
      <c r="E49" s="45">
        <f>E47/E48</f>
        <v>5</v>
      </c>
    </row>
    <row r="50" ht="13" customHeight="1">
      <c r="A50" s="35"/>
      <c r="B50" s="35"/>
      <c r="C50" s="26"/>
      <c r="D50" s="50"/>
      <c r="E50" s="33"/>
    </row>
    <row r="51" ht="13" customHeight="1">
      <c r="A51" s="35"/>
      <c r="B51" s="35"/>
      <c r="C51" s="26"/>
      <c r="D51" t="s" s="27">
        <v>62</v>
      </c>
      <c r="E51" s="49"/>
    </row>
    <row r="52" ht="13" customHeight="1">
      <c r="A52" s="35"/>
      <c r="B52" s="35"/>
      <c r="C52" s="21"/>
      <c r="D52" t="s" s="19">
        <v>63</v>
      </c>
      <c r="E52" s="39">
        <v>15</v>
      </c>
    </row>
    <row r="53" ht="25.5" customHeight="1">
      <c r="A53" s="35"/>
      <c r="B53" s="35"/>
      <c r="C53" s="21"/>
      <c r="D53" t="s" s="19">
        <v>64</v>
      </c>
      <c r="E53" s="39">
        <v>60</v>
      </c>
    </row>
    <row r="54" ht="13" customHeight="1">
      <c r="A54" s="35"/>
      <c r="B54" s="35"/>
      <c r="C54" s="35"/>
      <c r="D54" t="s" s="43">
        <v>65</v>
      </c>
      <c r="E54" s="45">
        <f>(E52/E53)*100</f>
        <v>25</v>
      </c>
    </row>
    <row r="55" ht="12.5" customHeight="1">
      <c r="A55" s="35"/>
      <c r="B55" s="35"/>
      <c r="C55" s="35"/>
      <c r="D55" s="33"/>
      <c r="E55" s="33"/>
    </row>
  </sheetData>
  <mergeCells count="13">
    <mergeCell ref="A1:E1"/>
    <mergeCell ref="A6:B6"/>
    <mergeCell ref="D6:E6"/>
    <mergeCell ref="A22:B22"/>
    <mergeCell ref="D22:E22"/>
    <mergeCell ref="D35:E35"/>
    <mergeCell ref="A35:B35"/>
    <mergeCell ref="A2:E2"/>
    <mergeCell ref="B3:E3"/>
    <mergeCell ref="B4:E4"/>
    <mergeCell ref="A7:B7"/>
    <mergeCell ref="D7:E7"/>
    <mergeCell ref="A12:B1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